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hardeman/Downloads/"/>
    </mc:Choice>
  </mc:AlternateContent>
  <xr:revisionPtr revIDLastSave="0" documentId="13_ncr:1_{CC6D43B3-D6F3-AD41-ABE1-B9BCAD8F93C9}" xr6:coauthVersionLast="47" xr6:coauthVersionMax="47" xr10:uidLastSave="{00000000-0000-0000-0000-000000000000}"/>
  <bookViews>
    <workbookView xWindow="2200" yWindow="660" windowWidth="28040" windowHeight="171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D18" i="1"/>
  <c r="E18" i="1"/>
  <c r="F18" i="1"/>
  <c r="F19" i="1" s="1"/>
  <c r="G18" i="1"/>
  <c r="H18" i="1"/>
  <c r="I18" i="1"/>
  <c r="J18" i="1"/>
  <c r="K18" i="1"/>
  <c r="L18" i="1"/>
  <c r="L19" i="1" s="1"/>
  <c r="M18" i="1"/>
  <c r="B18" i="1"/>
  <c r="B19" i="1" s="1"/>
  <c r="C11" i="1"/>
  <c r="D11" i="1"/>
  <c r="E11" i="1"/>
  <c r="F11" i="1"/>
  <c r="G11" i="1"/>
  <c r="G20" i="1" s="1"/>
  <c r="H11" i="1"/>
  <c r="H20" i="1" s="1"/>
  <c r="I11" i="1"/>
  <c r="J11" i="1"/>
  <c r="J20" i="1" s="1"/>
  <c r="K11" i="1"/>
  <c r="L11" i="1"/>
  <c r="M11" i="1"/>
  <c r="B11" i="1"/>
  <c r="C20" i="1"/>
  <c r="D20" i="1"/>
  <c r="E20" i="1"/>
  <c r="I20" i="1"/>
  <c r="C19" i="1"/>
  <c r="D19" i="1"/>
  <c r="E19" i="1"/>
  <c r="G19" i="1"/>
  <c r="H19" i="1"/>
  <c r="I19" i="1"/>
  <c r="J19" i="1"/>
  <c r="K19" i="1"/>
  <c r="M19" i="1"/>
  <c r="M20" i="1" s="1"/>
  <c r="N17" i="1"/>
  <c r="N16" i="1"/>
  <c r="N15" i="1"/>
  <c r="N14" i="1"/>
  <c r="N10" i="1"/>
  <c r="N9" i="1"/>
  <c r="N8" i="1"/>
  <c r="N7" i="1"/>
  <c r="F20" i="1" l="1"/>
  <c r="L20" i="1"/>
  <c r="K20" i="1"/>
  <c r="B20" i="1"/>
  <c r="N20" i="1" s="1"/>
  <c r="N11" i="1"/>
  <c r="N19" i="1"/>
  <c r="N18" i="1"/>
</calcChain>
</file>

<file path=xl/sharedStrings.xml><?xml version="1.0" encoding="utf-8"?>
<sst xmlns="http://schemas.openxmlformats.org/spreadsheetml/2006/main" count="31" uniqueCount="31">
  <si>
    <t>Income</t>
  </si>
  <si>
    <t>1. Rental Income</t>
  </si>
  <si>
    <t>2. Utility Income</t>
  </si>
  <si>
    <t>3. Late Fee Income</t>
  </si>
  <si>
    <t>4.  Application Fee Income</t>
  </si>
  <si>
    <t>Total for Income</t>
  </si>
  <si>
    <t>Expenses</t>
  </si>
  <si>
    <t>Property Insurance</t>
  </si>
  <si>
    <t>Property Tax Expense</t>
  </si>
  <si>
    <t>Repair and Maintenance</t>
  </si>
  <si>
    <t>Utilities</t>
  </si>
  <si>
    <t>Total for Expenses</t>
  </si>
  <si>
    <t>Net Operating Income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</si>
  <si>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</si>
  <si>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</si>
  <si>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</si>
  <si>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</si>
  <si>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</si>
  <si>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</si>
  <si>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</si>
  <si>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</si>
  <si>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</si>
  <si>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</si>
  <si>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Aug 2026</t>
  </si>
  <si>
    <t>Total</t>
  </si>
  <si>
    <t>October 1, 2025 - September 30, 2026</t>
  </si>
  <si>
    <t>Projected Sep 2026</t>
  </si>
  <si>
    <t>1701 Hawthorne Ave College Park, GA 30337</t>
  </si>
  <si>
    <t>Profit and Loss - September 2026 figures are projected. October 2025 through August 2026 figures are actual.</t>
  </si>
  <si>
    <t>Rental Expenses</t>
  </si>
  <si>
    <t>Total for Rental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</si>
</sst>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1"/>
    <xf numFmtId="0" fontId="1" fillId="0" borderId="0"/>
    <xf numFmtId="0" fontId="1" fillId="0" borderId="2"/>
  </cellStyleXfs>
  <cellXfs count="22">
    <xf numFmtId="0" fontId="0" fillId="0" borderId="0" xfId="0"/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 indent="2"/>
    </xf>
    <xf numFmtId="0" fontId="3" fillId="0" borderId="0" xfId="0" applyFont="1" applyAlignment="1">
      <alignment horizontal="left" wrapText="1" indent="1"/>
    </xf>
    <xf numFmtId="0" fontId="0" fillId="0" borderId="0" xfId="0" applyAlignment="1">
      <alignment wrapText="1"/>
    </xf>
    <xf numFmtId="0" fontId="4" fillId="0" borderId="1" xfId="1" applyFont="1" applyAlignment="1">
      <alignment horizontal="center"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4" fontId="3" fillId="0" borderId="2" xfId="0" applyNumberFormat="1" applyFont="1" applyBorder="1" applyAlignment="1">
      <alignment wrapText="1"/>
    </xf>
    <xf numFmtId="164" fontId="3" fillId="0" borderId="2" xfId="0" applyNumberFormat="1" applyFont="1" applyBorder="1" applyAlignment="1">
      <alignment wrapText="1"/>
    </xf>
    <xf numFmtId="0" fontId="4" fillId="2" borderId="1" xfId="1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164" fontId="3" fillId="2" borderId="2" xfId="0" applyNumberFormat="1" applyFont="1" applyFill="1" applyBorder="1" applyAlignment="1">
      <alignment wrapText="1"/>
    </xf>
    <xf numFmtId="4" fontId="3" fillId="2" borderId="2" xfId="0" applyNumberFormat="1" applyFont="1" applyFill="1" applyBorder="1" applyAlignment="1">
      <alignment wrapText="1"/>
    </xf>
    <xf numFmtId="4" fontId="2" fillId="2" borderId="0" xfId="0" applyNumberFormat="1" applyFont="1" applyFill="1" applyAlignment="1">
      <alignment wrapText="1"/>
    </xf>
    <xf numFmtId="0" fontId="6" fillId="2" borderId="0" xfId="0" applyFont="1" applyFill="1" applyAlignment="1">
      <alignment horizontal="center" wrapText="1"/>
    </xf>
    <xf numFmtId="0" fontId="0" fillId="2" borderId="0" xfId="0" applyFill="1" applyAlignment="1">
      <alignment wrapText="1"/>
    </xf>
  </cellXfs>
  <cellStyles count="4">
    <cellStyle name="GroupedCellStyle" xfId="2" xr:uid="{00000000-0005-0000-0000-000007000000}"/>
    <cellStyle name="HeaderCellStyle" xfId="1" xr:uid="{00000000-0005-0000-0000-000006000000}"/>
    <cellStyle name="Normal" xfId="0" builtinId="0"/>
    <cellStyle name="TotalCellStyle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B3FEF-A70D-B944-82F4-C9836B181100}">
  <dimension ref="A1:N20"/>
  <sheetViews>
    <sheetView tabSelected="1" zoomScale="140" zoomScaleNormal="140" workbookViewId="0">
      <selection activeCell="A6" sqref="A6"/>
    </sheetView>
  </sheetViews>
  <sheetFormatPr baseColWidth="10" defaultColWidth="11.33203125" defaultRowHeight="16" x14ac:dyDescent="0.2"/>
  <cols>
    <col min="1" max="1" width="18.6640625" style="9" bestFit="1" customWidth="1"/>
    <col min="2" max="2" width="7.5" style="9" bestFit="1" customWidth="1"/>
    <col min="3" max="4" width="7.6640625" style="9" bestFit="1" customWidth="1"/>
    <col min="5" max="6" width="7.5" style="9" bestFit="1" customWidth="1"/>
    <col min="7" max="7" width="7.6640625" style="9" customWidth="1"/>
    <col min="8" max="8" width="7.5" style="9" bestFit="1" customWidth="1"/>
    <col min="9" max="9" width="7.83203125" style="9" bestFit="1" customWidth="1"/>
    <col min="10" max="10" width="7.5" style="9" bestFit="1" customWidth="1"/>
    <col min="11" max="11" width="7.1640625" style="9" bestFit="1" customWidth="1"/>
    <col min="12" max="12" width="7.33203125" style="9" customWidth="1"/>
    <col min="13" max="14" width="8" style="9" bestFit="1" customWidth="1"/>
  </cols>
  <sheetData>
    <row r="1" spans="1:14" x14ac:dyDescent="0.2">
      <c r="A1" s="3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">
      <c r="A2" s="20" t="s">
        <v>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x14ac:dyDescent="0.2">
      <c r="A3" s="1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5" spans="1:14" ht="27" x14ac:dyDescent="0.2">
      <c r="A5" s="10"/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G5" s="10" t="s">
        <v>18</v>
      </c>
      <c r="H5" s="10" t="s">
        <v>19</v>
      </c>
      <c r="I5" s="10" t="s">
        <v>20</v>
      </c>
      <c r="J5" s="10" t="s">
        <v>21</v>
      </c>
      <c r="K5" s="10" t="s">
        <v>22</v>
      </c>
      <c r="L5" s="10" t="s">
        <v>23</v>
      </c>
      <c r="M5" s="15" t="s">
        <v>26</v>
      </c>
      <c r="N5" s="10" t="s">
        <v>24</v>
      </c>
    </row>
    <row r="6" spans="1:14" x14ac:dyDescent="0.2">
      <c r="A6" s="4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6"/>
    </row>
    <row r="7" spans="1:14" x14ac:dyDescent="0.2">
      <c r="A7" s="5" t="s">
        <v>1</v>
      </c>
      <c r="B7" s="12">
        <v>19471.72</v>
      </c>
      <c r="C7" s="12">
        <v>19061.57</v>
      </c>
      <c r="D7" s="12">
        <v>18906.37</v>
      </c>
      <c r="E7" s="12">
        <v>17733.95</v>
      </c>
      <c r="F7" s="12">
        <v>21072.85</v>
      </c>
      <c r="G7" s="12">
        <v>20641.45</v>
      </c>
      <c r="H7" s="12">
        <v>18237.25</v>
      </c>
      <c r="I7" s="12">
        <v>19444.25</v>
      </c>
      <c r="J7" s="12">
        <v>22316.25</v>
      </c>
      <c r="K7" s="12">
        <v>20749.25</v>
      </c>
      <c r="L7" s="12">
        <v>21228.37</v>
      </c>
      <c r="M7" s="19">
        <v>21000</v>
      </c>
      <c r="N7" s="12">
        <f t="shared" ref="N7:N11" si="0">B7+C7+D7+E7+F7+G7+H7+I7+J7+K7+L7+M7</f>
        <v>239863.27999999997</v>
      </c>
    </row>
    <row r="8" spans="1:14" x14ac:dyDescent="0.2">
      <c r="A8" s="5" t="s">
        <v>2</v>
      </c>
      <c r="B8" s="12">
        <v>1363</v>
      </c>
      <c r="C8" s="12">
        <v>1260.5</v>
      </c>
      <c r="D8" s="12">
        <v>1260.5</v>
      </c>
      <c r="E8" s="12">
        <v>1260.5</v>
      </c>
      <c r="F8" s="12">
        <v>1590.25</v>
      </c>
      <c r="G8" s="12">
        <v>1425.5</v>
      </c>
      <c r="H8" s="12">
        <v>1343</v>
      </c>
      <c r="I8" s="12">
        <v>1425.5</v>
      </c>
      <c r="J8" s="12">
        <v>1508</v>
      </c>
      <c r="K8" s="12">
        <v>1436</v>
      </c>
      <c r="L8" s="12">
        <v>1458</v>
      </c>
      <c r="M8" s="19">
        <v>1400</v>
      </c>
      <c r="N8" s="12">
        <f t="shared" si="0"/>
        <v>16730.75</v>
      </c>
    </row>
    <row r="9" spans="1:14" x14ac:dyDescent="0.2">
      <c r="A9" s="5" t="s">
        <v>3</v>
      </c>
      <c r="B9" s="12">
        <v>-345.6</v>
      </c>
      <c r="C9" s="12">
        <v>172.8</v>
      </c>
      <c r="D9" s="12">
        <v>308.8</v>
      </c>
      <c r="E9" s="12">
        <v>308.8</v>
      </c>
      <c r="F9" s="12">
        <v>172.8</v>
      </c>
      <c r="G9" s="12">
        <v>192.8</v>
      </c>
      <c r="H9" s="11"/>
      <c r="I9" s="12">
        <v>270.8</v>
      </c>
      <c r="J9" s="11"/>
      <c r="K9" s="11"/>
      <c r="L9" s="12">
        <v>160</v>
      </c>
      <c r="M9" s="16"/>
      <c r="N9" s="12">
        <f t="shared" si="0"/>
        <v>1241.2</v>
      </c>
    </row>
    <row r="10" spans="1:14" x14ac:dyDescent="0.2">
      <c r="A10" s="5" t="s">
        <v>4</v>
      </c>
      <c r="B10" s="11"/>
      <c r="C10" s="11"/>
      <c r="D10" s="12">
        <v>150</v>
      </c>
      <c r="E10" s="11"/>
      <c r="F10" s="12">
        <v>75</v>
      </c>
      <c r="G10" s="12">
        <v>150</v>
      </c>
      <c r="H10" s="11"/>
      <c r="I10" s="12">
        <v>150</v>
      </c>
      <c r="J10" s="11"/>
      <c r="K10" s="12">
        <v>75</v>
      </c>
      <c r="L10" s="12">
        <v>150</v>
      </c>
      <c r="M10" s="16"/>
      <c r="N10" s="12">
        <f t="shared" si="0"/>
        <v>750</v>
      </c>
    </row>
    <row r="11" spans="1:14" x14ac:dyDescent="0.2">
      <c r="A11" s="6" t="s">
        <v>5</v>
      </c>
      <c r="B11" s="13">
        <f>B7+B8+B9+B10</f>
        <v>20489.120000000003</v>
      </c>
      <c r="C11" s="13">
        <f t="shared" ref="C11:M11" si="1">C7+C8+C9+C10</f>
        <v>20494.87</v>
      </c>
      <c r="D11" s="13">
        <f t="shared" si="1"/>
        <v>20625.669999999998</v>
      </c>
      <c r="E11" s="13">
        <f t="shared" si="1"/>
        <v>19303.25</v>
      </c>
      <c r="F11" s="13">
        <f t="shared" si="1"/>
        <v>22910.899999999998</v>
      </c>
      <c r="G11" s="13">
        <f t="shared" si="1"/>
        <v>22409.75</v>
      </c>
      <c r="H11" s="13">
        <f t="shared" si="1"/>
        <v>19580.25</v>
      </c>
      <c r="I11" s="13">
        <f t="shared" si="1"/>
        <v>21290.55</v>
      </c>
      <c r="J11" s="13">
        <f t="shared" si="1"/>
        <v>23824.25</v>
      </c>
      <c r="K11" s="13">
        <f t="shared" si="1"/>
        <v>22260.25</v>
      </c>
      <c r="L11" s="13">
        <f t="shared" si="1"/>
        <v>22996.37</v>
      </c>
      <c r="M11" s="18">
        <f t="shared" si="1"/>
        <v>22400</v>
      </c>
      <c r="N11" s="14">
        <f t="shared" si="0"/>
        <v>258585.22999999998</v>
      </c>
    </row>
    <row r="12" spans="1:14" x14ac:dyDescent="0.2">
      <c r="A12" s="4" t="s">
        <v>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6"/>
    </row>
    <row r="13" spans="1:14" x14ac:dyDescent="0.2">
      <c r="A13" s="5" t="s">
        <v>29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6"/>
      <c r="N13" s="11"/>
    </row>
    <row r="14" spans="1:14" x14ac:dyDescent="0.2">
      <c r="A14" s="7" t="s">
        <v>7</v>
      </c>
      <c r="B14" s="12">
        <v>970.5</v>
      </c>
      <c r="C14" s="12">
        <v>970.5</v>
      </c>
      <c r="D14" s="12">
        <v>970.5</v>
      </c>
      <c r="E14" s="12">
        <v>970.5</v>
      </c>
      <c r="F14" s="12">
        <v>970.5</v>
      </c>
      <c r="G14" s="12">
        <v>970.5</v>
      </c>
      <c r="H14" s="12">
        <v>970.5</v>
      </c>
      <c r="I14" s="12">
        <v>970.5</v>
      </c>
      <c r="J14" s="12">
        <v>970.5</v>
      </c>
      <c r="K14" s="12">
        <v>970.5</v>
      </c>
      <c r="L14" s="12">
        <v>970.5</v>
      </c>
      <c r="M14" s="19">
        <v>970.5</v>
      </c>
      <c r="N14" s="12">
        <f t="shared" ref="N14:N20" si="2">B14+C14+D14+E14+F14+G14+H14+I14+J14+K14+L14+M14</f>
        <v>11646</v>
      </c>
    </row>
    <row r="15" spans="1:14" x14ac:dyDescent="0.2">
      <c r="A15" s="7" t="s">
        <v>8</v>
      </c>
      <c r="B15" s="11"/>
      <c r="C15" s="11"/>
      <c r="D15" s="12">
        <v>26090.799999999999</v>
      </c>
      <c r="E15" s="11"/>
      <c r="F15" s="11"/>
      <c r="G15" s="11"/>
      <c r="H15" s="11"/>
      <c r="I15" s="11"/>
      <c r="J15" s="11"/>
      <c r="K15" s="11"/>
      <c r="L15" s="11"/>
      <c r="M15" s="16"/>
      <c r="N15" s="12">
        <f t="shared" si="2"/>
        <v>26090.799999999999</v>
      </c>
    </row>
    <row r="16" spans="1:14" x14ac:dyDescent="0.2">
      <c r="A16" s="7" t="s">
        <v>9</v>
      </c>
      <c r="B16" s="12">
        <v>157.63999999999999</v>
      </c>
      <c r="C16" s="12">
        <v>675.46</v>
      </c>
      <c r="D16" s="12">
        <v>312.33</v>
      </c>
      <c r="E16" s="12">
        <v>1639.44</v>
      </c>
      <c r="F16" s="12">
        <v>751.9</v>
      </c>
      <c r="G16" s="12">
        <v>525.22</v>
      </c>
      <c r="H16" s="12">
        <v>1265.6300000000001</v>
      </c>
      <c r="I16" s="12">
        <v>1026.78</v>
      </c>
      <c r="J16" s="12">
        <v>-107.46</v>
      </c>
      <c r="K16" s="12">
        <v>557.24</v>
      </c>
      <c r="L16" s="12">
        <v>3254.32</v>
      </c>
      <c r="M16" s="19">
        <v>1250</v>
      </c>
      <c r="N16" s="12">
        <f t="shared" si="2"/>
        <v>11308.5</v>
      </c>
    </row>
    <row r="17" spans="1:14" x14ac:dyDescent="0.2">
      <c r="A17" s="7" t="s">
        <v>10</v>
      </c>
      <c r="B17" s="12">
        <v>1845.26</v>
      </c>
      <c r="C17" s="12">
        <v>60.72</v>
      </c>
      <c r="D17" s="12">
        <v>2029.2</v>
      </c>
      <c r="E17" s="12">
        <v>1368.92</v>
      </c>
      <c r="F17" s="12">
        <v>1148.47</v>
      </c>
      <c r="G17" s="12">
        <v>1301.67</v>
      </c>
      <c r="H17" s="12">
        <v>979.94</v>
      </c>
      <c r="I17" s="12">
        <v>931.93</v>
      </c>
      <c r="J17" s="12">
        <v>1242.72</v>
      </c>
      <c r="K17" s="12">
        <v>1142.77</v>
      </c>
      <c r="L17" s="12">
        <v>898.64</v>
      </c>
      <c r="M17" s="19">
        <v>1200</v>
      </c>
      <c r="N17" s="12">
        <f t="shared" si="2"/>
        <v>14150.24</v>
      </c>
    </row>
    <row r="18" spans="1:14" x14ac:dyDescent="0.2">
      <c r="A18" s="8" t="s">
        <v>30</v>
      </c>
      <c r="B18" s="13">
        <f>B14+B15+B16+B17</f>
        <v>2973.3999999999996</v>
      </c>
      <c r="C18" s="13">
        <f t="shared" ref="C18:M18" si="3">C14+C15+C16+C17</f>
        <v>1706.68</v>
      </c>
      <c r="D18" s="13">
        <f t="shared" si="3"/>
        <v>29402.83</v>
      </c>
      <c r="E18" s="13">
        <f t="shared" si="3"/>
        <v>3978.86</v>
      </c>
      <c r="F18" s="13">
        <f t="shared" si="3"/>
        <v>2870.87</v>
      </c>
      <c r="G18" s="13">
        <f t="shared" si="3"/>
        <v>2797.3900000000003</v>
      </c>
      <c r="H18" s="13">
        <f t="shared" si="3"/>
        <v>3216.07</v>
      </c>
      <c r="I18" s="13">
        <f t="shared" si="3"/>
        <v>2929.21</v>
      </c>
      <c r="J18" s="13">
        <f t="shared" si="3"/>
        <v>2105.7600000000002</v>
      </c>
      <c r="K18" s="13">
        <f t="shared" si="3"/>
        <v>2670.51</v>
      </c>
      <c r="L18" s="13">
        <f t="shared" si="3"/>
        <v>5123.46</v>
      </c>
      <c r="M18" s="18">
        <f t="shared" si="3"/>
        <v>3420.5</v>
      </c>
      <c r="N18" s="14">
        <f t="shared" si="2"/>
        <v>63195.540000000008</v>
      </c>
    </row>
    <row r="19" spans="1:14" x14ac:dyDescent="0.2">
      <c r="A19" s="6" t="s">
        <v>11</v>
      </c>
      <c r="B19" s="13">
        <f>B12+B18</f>
        <v>2973.3999999999996</v>
      </c>
      <c r="C19" s="13">
        <f>C12+C18</f>
        <v>1706.68</v>
      </c>
      <c r="D19" s="13">
        <f>D12+D18</f>
        <v>29402.83</v>
      </c>
      <c r="E19" s="13">
        <f>E12+E18</f>
        <v>3978.86</v>
      </c>
      <c r="F19" s="13">
        <f>F12+F18</f>
        <v>2870.87</v>
      </c>
      <c r="G19" s="13">
        <f>G12+G18</f>
        <v>2797.3900000000003</v>
      </c>
      <c r="H19" s="13">
        <f>H12+H18</f>
        <v>3216.07</v>
      </c>
      <c r="I19" s="13">
        <f>I12+I18</f>
        <v>2929.21</v>
      </c>
      <c r="J19" s="13">
        <f>J12+J18</f>
        <v>2105.7600000000002</v>
      </c>
      <c r="K19" s="13">
        <f>K12+K18</f>
        <v>2670.51</v>
      </c>
      <c r="L19" s="13">
        <f>L12+L18</f>
        <v>5123.46</v>
      </c>
      <c r="M19" s="17">
        <f>M12+M18</f>
        <v>3420.5</v>
      </c>
      <c r="N19" s="14">
        <f t="shared" si="2"/>
        <v>63195.540000000008</v>
      </c>
    </row>
    <row r="20" spans="1:14" x14ac:dyDescent="0.2">
      <c r="A20" s="6" t="s">
        <v>12</v>
      </c>
      <c r="B20" s="13">
        <f>B11-B19</f>
        <v>17515.72</v>
      </c>
      <c r="C20" s="13">
        <f t="shared" ref="C20:M20" si="4">C11-C19</f>
        <v>18788.189999999999</v>
      </c>
      <c r="D20" s="13">
        <f t="shared" si="4"/>
        <v>-8777.1600000000035</v>
      </c>
      <c r="E20" s="13">
        <f t="shared" si="4"/>
        <v>15324.39</v>
      </c>
      <c r="F20" s="13">
        <f t="shared" si="4"/>
        <v>20040.03</v>
      </c>
      <c r="G20" s="13">
        <f t="shared" si="4"/>
        <v>19612.36</v>
      </c>
      <c r="H20" s="13">
        <f t="shared" si="4"/>
        <v>16364.18</v>
      </c>
      <c r="I20" s="13">
        <f t="shared" si="4"/>
        <v>18361.34</v>
      </c>
      <c r="J20" s="13">
        <f t="shared" si="4"/>
        <v>21718.489999999998</v>
      </c>
      <c r="K20" s="13">
        <f t="shared" si="4"/>
        <v>19589.739999999998</v>
      </c>
      <c r="L20" s="13">
        <f t="shared" si="4"/>
        <v>17872.91</v>
      </c>
      <c r="M20" s="18">
        <f t="shared" si="4"/>
        <v>18979.5</v>
      </c>
      <c r="N20" s="14">
        <f t="shared" si="2"/>
        <v>195389.68999999997</v>
      </c>
    </row>
  </sheetData>
  <mergeCells count="3">
    <mergeCell ref="A1:N1"/>
    <mergeCell ref="A2:N2"/>
    <mergeCell ref="A3:N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Tim Hardeman</cp:lastModifiedBy>
  <dcterms:created xsi:type="dcterms:W3CDTF">2022-03-24T08:55:57Z</dcterms:created>
  <dcterms:modified xsi:type="dcterms:W3CDTF">2026-09-02T14:40:21Z</dcterms:modified>
  <cp:category/>
</cp:coreProperties>
</file>