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hardeman/Downloads/"/>
    </mc:Choice>
  </mc:AlternateContent>
  <xr:revisionPtr revIDLastSave="0" documentId="8_{3BB8BC9D-1C5F-E345-93B4-EB22555DA9A2}" xr6:coauthVersionLast="47" xr6:coauthVersionMax="47" xr10:uidLastSave="{00000000-0000-0000-0000-000000000000}"/>
  <bookViews>
    <workbookView xWindow="-40980" yWindow="3980" windowWidth="28040" windowHeight="17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1" l="1"/>
  <c r="N17" i="1"/>
  <c r="N18" i="1"/>
  <c r="N15" i="1"/>
  <c r="N8" i="1"/>
  <c r="N9" i="1"/>
  <c r="N10" i="1"/>
  <c r="N7" i="1"/>
  <c r="M19" i="1"/>
  <c r="M20" i="1" s="1"/>
  <c r="L19" i="1"/>
  <c r="L20" i="1" s="1"/>
  <c r="K19" i="1"/>
  <c r="K20" i="1" s="1"/>
  <c r="J19" i="1"/>
  <c r="J20" i="1" s="1"/>
  <c r="I19" i="1"/>
  <c r="I20" i="1" s="1"/>
  <c r="H19" i="1"/>
  <c r="H20" i="1" s="1"/>
  <c r="G19" i="1"/>
  <c r="G20" i="1" s="1"/>
  <c r="F19" i="1"/>
  <c r="F20" i="1" s="1"/>
  <c r="E19" i="1"/>
  <c r="E20" i="1" s="1"/>
  <c r="D19" i="1"/>
  <c r="D20" i="1" s="1"/>
  <c r="C19" i="1"/>
  <c r="C20" i="1" s="1"/>
  <c r="B19" i="1"/>
  <c r="B20" i="1" s="1"/>
  <c r="I12" i="1"/>
  <c r="H12" i="1"/>
  <c r="M11" i="1"/>
  <c r="M12" i="1" s="1"/>
  <c r="M21" i="1" s="1"/>
  <c r="M22" i="1" s="1"/>
  <c r="L11" i="1"/>
  <c r="L12" i="1" s="1"/>
  <c r="K11" i="1"/>
  <c r="K12" i="1" s="1"/>
  <c r="J11" i="1"/>
  <c r="J12" i="1" s="1"/>
  <c r="I11" i="1"/>
  <c r="H11" i="1"/>
  <c r="G11" i="1"/>
  <c r="G12" i="1" s="1"/>
  <c r="G21" i="1" s="1"/>
  <c r="G22" i="1" s="1"/>
  <c r="F11" i="1"/>
  <c r="F12" i="1" s="1"/>
  <c r="E11" i="1"/>
  <c r="E12" i="1" s="1"/>
  <c r="D11" i="1"/>
  <c r="D12" i="1" s="1"/>
  <c r="C11" i="1"/>
  <c r="C12" i="1" s="1"/>
  <c r="B11" i="1"/>
  <c r="B12" i="1" s="1"/>
  <c r="C21" i="1" l="1"/>
  <c r="C22" i="1" s="1"/>
  <c r="D21" i="1"/>
  <c r="D22" i="1" s="1"/>
  <c r="N19" i="1"/>
  <c r="N20" i="1"/>
  <c r="N11" i="1"/>
  <c r="N12" i="1"/>
  <c r="I21" i="1"/>
  <c r="I22" i="1" s="1"/>
  <c r="J21" i="1"/>
  <c r="J22" i="1" s="1"/>
  <c r="K21" i="1"/>
  <c r="K22" i="1" s="1"/>
  <c r="L21" i="1"/>
  <c r="L22" i="1" s="1"/>
  <c r="B21" i="1"/>
  <c r="E21" i="1"/>
  <c r="E22" i="1" s="1"/>
  <c r="F21" i="1"/>
  <c r="F22" i="1" s="1"/>
  <c r="H21" i="1"/>
  <c r="H22" i="1" s="1"/>
  <c r="N21" i="1" l="1"/>
  <c r="B22" i="1"/>
  <c r="N22" i="1" s="1"/>
</calcChain>
</file>

<file path=xl/sharedStrings.xml><?xml version="1.0" encoding="utf-8"?>
<sst xmlns="http://schemas.openxmlformats.org/spreadsheetml/2006/main" count="34" uniqueCount="34">
  <si>
    <t>Profit and Loss</t>
  </si>
  <si>
    <t>Income</t>
  </si>
  <si>
    <t>1. Rental Income</t>
  </si>
  <si>
    <t>2. Utility Income</t>
  </si>
  <si>
    <t>3. Late Fee Income</t>
  </si>
  <si>
    <t>4.  Application Fee Income</t>
  </si>
  <si>
    <t>Total for Income</t>
  </si>
  <si>
    <t>Gross Profit</t>
  </si>
  <si>
    <t>Expenses</t>
  </si>
  <si>
    <t>.Rental Expenses</t>
  </si>
  <si>
    <t>Property Insurance</t>
  </si>
  <si>
    <t>Property Tax Expense</t>
  </si>
  <si>
    <t>Repair and Maintenance</t>
  </si>
  <si>
    <t>Utilities</t>
  </si>
  <si>
    <t>Total for .Rental Expenses</t>
  </si>
  <si>
    <t>Total for Expenses</t>
  </si>
  <si>
    <t>Net Operating Income</t>
  </si>
  <si>
    <t>Net Income</t>
  </si>
  <si>
    <t/>
  </si>
  <si>
    <t>Aug 2025</t>
  </si>
  <si>
    <t>Sep 2025</t>
  </si>
  <si>
    <t>Oct 2025</t>
  </si>
  <si>
    <t>Nov 2025</t>
  </si>
  <si>
    <t>Dec 2025</t>
  </si>
  <si>
    <t>Jan 2026</t>
  </si>
  <si>
    <t>Feb 2026</t>
  </si>
  <si>
    <t>Mar 2026</t>
  </si>
  <si>
    <t>Apr 2026</t>
  </si>
  <si>
    <t>May 2026</t>
  </si>
  <si>
    <t>Jun 2026</t>
  </si>
  <si>
    <t>Jul 2026</t>
  </si>
  <si>
    <t>Total</t>
  </si>
  <si>
    <t>3594 Jefferson St aka 1749 Hawthorne Ave</t>
  </si>
  <si>
    <t>August 1, 2025-July 31,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</si>
</sst>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1" fillId="0" borderId="0"/>
    <xf numFmtId="0" fontId="1" fillId="0" borderId="2"/>
  </cellStyleXfs>
  <cellXfs count="17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2"/>
    </xf>
    <xf numFmtId="0" fontId="3" fillId="0" borderId="0" xfId="0" applyFont="1" applyAlignment="1">
      <alignment horizontal="left" wrapText="1" indent="1"/>
    </xf>
    <xf numFmtId="0" fontId="4" fillId="0" borderId="1" xfId="1" applyFont="1" applyAlignment="1">
      <alignment horizontal="center" wrapText="1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4" fontId="3" fillId="0" borderId="2" xfId="0" applyNumberFormat="1" applyFont="1" applyBorder="1" applyAlignment="1">
      <alignment wrapText="1"/>
    </xf>
    <xf numFmtId="4" fontId="3" fillId="0" borderId="0" xfId="0" applyNumberFormat="1" applyFont="1" applyAlignment="1">
      <alignment wrapText="1"/>
    </xf>
    <xf numFmtId="4" fontId="3" fillId="0" borderId="3" xfId="0" applyNumberFormat="1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4">
    <cellStyle name="GroupedCellStyle" xfId="2" xr:uid="{00000000-0005-0000-0000-000007000000}"/>
    <cellStyle name="HeaderCellStyle" xfId="1" xr:uid="{00000000-0005-0000-0000-000006000000}"/>
    <cellStyle name="Normal" xfId="0" builtinId="0"/>
    <cellStyle name="TotalCellStyle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B3FEF-A70D-B944-82F4-C9836B181100}">
  <dimension ref="A1:N22"/>
  <sheetViews>
    <sheetView tabSelected="1" workbookViewId="0">
      <selection activeCell="B15" sqref="B15"/>
    </sheetView>
  </sheetViews>
  <sheetFormatPr baseColWidth="10" defaultColWidth="11.33203125" defaultRowHeight="16" x14ac:dyDescent="0.2"/>
  <cols>
    <col min="1" max="1" width="23" style="1" customWidth="1"/>
    <col min="2" max="3" width="7.5" style="1" customWidth="1"/>
    <col min="4" max="4" width="7.5" style="1" bestFit="1" customWidth="1"/>
    <col min="5" max="6" width="7.5" style="1" customWidth="1"/>
    <col min="7" max="7" width="7.5" style="1" bestFit="1" customWidth="1"/>
    <col min="8" max="8" width="7.5" style="1" customWidth="1"/>
    <col min="9" max="9" width="7.6640625" style="1" bestFit="1" customWidth="1"/>
    <col min="10" max="10" width="7.5" style="1" bestFit="1" customWidth="1"/>
    <col min="11" max="11" width="7.83203125" style="1" bestFit="1" customWidth="1"/>
    <col min="12" max="12" width="7.5" style="1" bestFit="1" customWidth="1"/>
    <col min="13" max="13" width="7.5" style="1" customWidth="1"/>
    <col min="14" max="14" width="6.1640625" style="1" bestFit="1" customWidth="1"/>
  </cols>
  <sheetData>
    <row r="1" spans="1:14" ht="16" customHeight="1" x14ac:dyDescent="0.2">
      <c r="A1" s="13" t="s">
        <v>32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x14ac:dyDescent="0.2">
      <c r="A2" s="15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x14ac:dyDescent="0.2">
      <c r="A3" s="16" t="s">
        <v>33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5" spans="1:14" ht="27" x14ac:dyDescent="0.2">
      <c r="A5" s="7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23</v>
      </c>
      <c r="G5" s="7" t="s">
        <v>24</v>
      </c>
      <c r="H5" s="7" t="s">
        <v>25</v>
      </c>
      <c r="I5" s="7" t="s">
        <v>26</v>
      </c>
      <c r="J5" s="7" t="s">
        <v>27</v>
      </c>
      <c r="K5" s="7" t="s">
        <v>28</v>
      </c>
      <c r="L5" s="7" t="s">
        <v>29</v>
      </c>
      <c r="M5" s="7" t="s">
        <v>30</v>
      </c>
      <c r="N5" s="7" t="s">
        <v>31</v>
      </c>
    </row>
    <row r="6" spans="1:14" x14ac:dyDescent="0.2">
      <c r="A6" s="2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x14ac:dyDescent="0.2">
      <c r="A7" s="3" t="s">
        <v>2</v>
      </c>
      <c r="B7" s="9">
        <v>8844.25</v>
      </c>
      <c r="C7" s="9">
        <v>8586</v>
      </c>
      <c r="D7" s="9">
        <v>7361.25</v>
      </c>
      <c r="E7" s="9">
        <v>4466</v>
      </c>
      <c r="F7" s="9">
        <v>5966</v>
      </c>
      <c r="G7" s="9">
        <v>4466</v>
      </c>
      <c r="H7" s="9">
        <v>5507.58</v>
      </c>
      <c r="I7" s="9">
        <v>8081.54</v>
      </c>
      <c r="J7" s="9">
        <v>8626</v>
      </c>
      <c r="K7" s="9">
        <v>5861</v>
      </c>
      <c r="L7" s="9">
        <v>8601</v>
      </c>
      <c r="M7" s="9">
        <v>9996</v>
      </c>
      <c r="N7" s="9">
        <f>B7+C7+D7+E7+F7+G7+H7+I7+J7+K7+L7+M7</f>
        <v>86362.62</v>
      </c>
    </row>
    <row r="8" spans="1:14" x14ac:dyDescent="0.2">
      <c r="A8" s="3" t="s">
        <v>3</v>
      </c>
      <c r="B8" s="9">
        <v>125</v>
      </c>
      <c r="C8" s="9">
        <v>100</v>
      </c>
      <c r="D8" s="9">
        <v>100.25</v>
      </c>
      <c r="E8" s="9">
        <v>75</v>
      </c>
      <c r="F8" s="9">
        <v>100</v>
      </c>
      <c r="G8" s="9">
        <v>75</v>
      </c>
      <c r="H8" s="9">
        <v>50</v>
      </c>
      <c r="I8" s="9">
        <v>125</v>
      </c>
      <c r="J8" s="9">
        <v>125</v>
      </c>
      <c r="K8" s="9">
        <v>175</v>
      </c>
      <c r="L8" s="9">
        <v>175</v>
      </c>
      <c r="M8" s="9">
        <v>175</v>
      </c>
      <c r="N8" s="9">
        <f t="shared" ref="N8:N12" si="0">B8+C8+D8+E8+F8+G8+H8+I8+J8+K8+L8+M8</f>
        <v>1400.25</v>
      </c>
    </row>
    <row r="9" spans="1:14" x14ac:dyDescent="0.2">
      <c r="A9" s="3" t="s">
        <v>4</v>
      </c>
      <c r="B9" s="8"/>
      <c r="C9" s="8"/>
      <c r="D9" s="9">
        <v>45</v>
      </c>
      <c r="E9" s="9">
        <v>141.22999999999999</v>
      </c>
      <c r="F9" s="8"/>
      <c r="G9" s="8"/>
      <c r="H9" s="8"/>
      <c r="I9" s="8"/>
      <c r="J9" s="8"/>
      <c r="K9" s="8"/>
      <c r="L9" s="8"/>
      <c r="M9" s="8"/>
      <c r="N9" s="9">
        <f t="shared" si="0"/>
        <v>186.23</v>
      </c>
    </row>
    <row r="10" spans="1:14" x14ac:dyDescent="0.2">
      <c r="A10" s="3" t="s">
        <v>5</v>
      </c>
      <c r="B10" s="8"/>
      <c r="C10" s="9">
        <v>300</v>
      </c>
      <c r="D10" s="9">
        <v>375</v>
      </c>
      <c r="E10" s="9">
        <v>300</v>
      </c>
      <c r="F10" s="8"/>
      <c r="G10" s="9">
        <v>225</v>
      </c>
      <c r="H10" s="9">
        <v>300</v>
      </c>
      <c r="I10" s="9">
        <v>150</v>
      </c>
      <c r="J10" s="8"/>
      <c r="K10" s="8"/>
      <c r="L10" s="8"/>
      <c r="M10" s="8"/>
      <c r="N10" s="9">
        <f t="shared" si="0"/>
        <v>1650</v>
      </c>
    </row>
    <row r="11" spans="1:14" x14ac:dyDescent="0.2">
      <c r="A11" s="4" t="s">
        <v>6</v>
      </c>
      <c r="B11" s="10">
        <f t="shared" ref="B11:M11" si="1">B6+B7+B8+B9+B10</f>
        <v>8969.25</v>
      </c>
      <c r="C11" s="10">
        <f t="shared" si="1"/>
        <v>8986</v>
      </c>
      <c r="D11" s="10">
        <f t="shared" si="1"/>
        <v>7881.5</v>
      </c>
      <c r="E11" s="10">
        <f t="shared" si="1"/>
        <v>4982.2299999999996</v>
      </c>
      <c r="F11" s="10">
        <f t="shared" si="1"/>
        <v>6066</v>
      </c>
      <c r="G11" s="10">
        <f t="shared" si="1"/>
        <v>4766</v>
      </c>
      <c r="H11" s="10">
        <f t="shared" si="1"/>
        <v>5857.58</v>
      </c>
      <c r="I11" s="10">
        <f t="shared" si="1"/>
        <v>8356.5400000000009</v>
      </c>
      <c r="J11" s="10">
        <f t="shared" si="1"/>
        <v>8751</v>
      </c>
      <c r="K11" s="10">
        <f t="shared" si="1"/>
        <v>6036</v>
      </c>
      <c r="L11" s="10">
        <f t="shared" si="1"/>
        <v>8776</v>
      </c>
      <c r="M11" s="10">
        <f t="shared" si="1"/>
        <v>10171</v>
      </c>
      <c r="N11" s="12">
        <f t="shared" si="0"/>
        <v>89599.1</v>
      </c>
    </row>
    <row r="12" spans="1:14" x14ac:dyDescent="0.2">
      <c r="A12" s="4" t="s">
        <v>7</v>
      </c>
      <c r="B12" s="10">
        <f t="shared" ref="B12:M12" si="2">B11-0</f>
        <v>8969.25</v>
      </c>
      <c r="C12" s="10">
        <f t="shared" si="2"/>
        <v>8986</v>
      </c>
      <c r="D12" s="10">
        <f t="shared" si="2"/>
        <v>7881.5</v>
      </c>
      <c r="E12" s="10">
        <f t="shared" si="2"/>
        <v>4982.2299999999996</v>
      </c>
      <c r="F12" s="10">
        <f t="shared" si="2"/>
        <v>6066</v>
      </c>
      <c r="G12" s="10">
        <f t="shared" si="2"/>
        <v>4766</v>
      </c>
      <c r="H12" s="10">
        <f t="shared" si="2"/>
        <v>5857.58</v>
      </c>
      <c r="I12" s="10">
        <f t="shared" si="2"/>
        <v>8356.5400000000009</v>
      </c>
      <c r="J12" s="10">
        <f t="shared" si="2"/>
        <v>8751</v>
      </c>
      <c r="K12" s="10">
        <f t="shared" si="2"/>
        <v>6036</v>
      </c>
      <c r="L12" s="10">
        <f t="shared" si="2"/>
        <v>8776</v>
      </c>
      <c r="M12" s="10">
        <f t="shared" si="2"/>
        <v>10171</v>
      </c>
      <c r="N12" s="11">
        <f t="shared" si="0"/>
        <v>89599.1</v>
      </c>
    </row>
    <row r="13" spans="1:14" x14ac:dyDescent="0.2">
      <c r="A13" s="2" t="s">
        <v>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4" x14ac:dyDescent="0.2">
      <c r="A14" s="3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x14ac:dyDescent="0.2">
      <c r="A15" s="5" t="s">
        <v>10</v>
      </c>
      <c r="B15" s="9">
        <v>523.41999999999996</v>
      </c>
      <c r="C15" s="9">
        <v>523.41999999999996</v>
      </c>
      <c r="D15" s="9">
        <v>523.41999999999996</v>
      </c>
      <c r="E15" s="9">
        <v>523.41999999999996</v>
      </c>
      <c r="F15" s="9">
        <v>523.41999999999996</v>
      </c>
      <c r="G15" s="9">
        <v>523.41999999999996</v>
      </c>
      <c r="H15" s="9">
        <v>523.41999999999996</v>
      </c>
      <c r="I15" s="9">
        <v>523.41999999999996</v>
      </c>
      <c r="J15" s="9">
        <v>523.41999999999996</v>
      </c>
      <c r="K15" s="9">
        <v>523.41999999999996</v>
      </c>
      <c r="L15" s="9">
        <v>585.87</v>
      </c>
      <c r="M15" s="9">
        <v>585.83000000000004</v>
      </c>
      <c r="N15" s="9">
        <f t="shared" ref="N15:N22" si="3">B15+C15+D15+E15+F15+G15+H15+I15+J15+K15+L15+M15</f>
        <v>6405.9</v>
      </c>
    </row>
    <row r="16" spans="1:14" x14ac:dyDescent="0.2">
      <c r="A16" s="5" t="s">
        <v>11</v>
      </c>
      <c r="B16" s="8"/>
      <c r="C16" s="8"/>
      <c r="D16" s="8"/>
      <c r="E16" s="8"/>
      <c r="F16" s="9">
        <v>9396.2999999999993</v>
      </c>
      <c r="G16" s="8"/>
      <c r="H16" s="8"/>
      <c r="I16" s="8"/>
      <c r="J16" s="8"/>
      <c r="K16" s="8"/>
      <c r="L16" s="8"/>
      <c r="M16" s="8"/>
      <c r="N16" s="9">
        <f t="shared" si="3"/>
        <v>9396.2999999999993</v>
      </c>
    </row>
    <row r="17" spans="1:14" x14ac:dyDescent="0.2">
      <c r="A17" s="5" t="s">
        <v>12</v>
      </c>
      <c r="B17" s="9">
        <v>40</v>
      </c>
      <c r="C17" s="9">
        <v>7665</v>
      </c>
      <c r="D17" s="9">
        <v>413.71</v>
      </c>
      <c r="E17" s="9">
        <v>80</v>
      </c>
      <c r="F17" s="9">
        <v>220</v>
      </c>
      <c r="G17" s="9">
        <v>2657.65</v>
      </c>
      <c r="H17" s="9">
        <v>1108.31</v>
      </c>
      <c r="I17" s="9">
        <v>430</v>
      </c>
      <c r="J17" s="9">
        <v>160</v>
      </c>
      <c r="K17" s="9">
        <v>732.94</v>
      </c>
      <c r="L17" s="9">
        <v>1354.74</v>
      </c>
      <c r="M17" s="9">
        <v>301.38</v>
      </c>
      <c r="N17" s="9">
        <f t="shared" si="3"/>
        <v>15163.729999999998</v>
      </c>
    </row>
    <row r="18" spans="1:14" x14ac:dyDescent="0.2">
      <c r="A18" s="5" t="s">
        <v>13</v>
      </c>
      <c r="B18" s="9">
        <v>155.5</v>
      </c>
      <c r="C18" s="8"/>
      <c r="D18" s="9">
        <v>411.12</v>
      </c>
      <c r="E18" s="8"/>
      <c r="F18" s="9">
        <v>755.69</v>
      </c>
      <c r="G18" s="9">
        <v>699.02</v>
      </c>
      <c r="H18" s="9">
        <v>353.31</v>
      </c>
      <c r="I18" s="9">
        <v>245.59</v>
      </c>
      <c r="J18" s="9">
        <v>259.43</v>
      </c>
      <c r="K18" s="9">
        <v>201.38</v>
      </c>
      <c r="L18" s="9">
        <v>151.25</v>
      </c>
      <c r="M18" s="9">
        <v>155.5</v>
      </c>
      <c r="N18" s="9">
        <f t="shared" si="3"/>
        <v>3387.79</v>
      </c>
    </row>
    <row r="19" spans="1:14" x14ac:dyDescent="0.2">
      <c r="A19" s="6" t="s">
        <v>14</v>
      </c>
      <c r="B19" s="10">
        <f t="shared" ref="B19:M19" si="4">B14+B15+B16+B17+B18</f>
        <v>718.92</v>
      </c>
      <c r="C19" s="10">
        <f t="shared" si="4"/>
        <v>8188.42</v>
      </c>
      <c r="D19" s="10">
        <f t="shared" si="4"/>
        <v>1348.25</v>
      </c>
      <c r="E19" s="10">
        <f t="shared" si="4"/>
        <v>603.41999999999996</v>
      </c>
      <c r="F19" s="10">
        <f t="shared" si="4"/>
        <v>10895.41</v>
      </c>
      <c r="G19" s="10">
        <f t="shared" si="4"/>
        <v>3880.09</v>
      </c>
      <c r="H19" s="10">
        <f t="shared" si="4"/>
        <v>1985.04</v>
      </c>
      <c r="I19" s="10">
        <f t="shared" si="4"/>
        <v>1199.01</v>
      </c>
      <c r="J19" s="10">
        <f t="shared" si="4"/>
        <v>942.84999999999991</v>
      </c>
      <c r="K19" s="10">
        <f t="shared" si="4"/>
        <v>1457.7400000000002</v>
      </c>
      <c r="L19" s="10">
        <f t="shared" si="4"/>
        <v>2091.86</v>
      </c>
      <c r="M19" s="10">
        <f t="shared" si="4"/>
        <v>1042.71</v>
      </c>
      <c r="N19" s="12">
        <f t="shared" si="3"/>
        <v>34353.719999999994</v>
      </c>
    </row>
    <row r="20" spans="1:14" x14ac:dyDescent="0.2">
      <c r="A20" s="4" t="s">
        <v>15</v>
      </c>
      <c r="B20" s="10">
        <f t="shared" ref="B20:M20" si="5">B13+B19</f>
        <v>718.92</v>
      </c>
      <c r="C20" s="10">
        <f t="shared" si="5"/>
        <v>8188.42</v>
      </c>
      <c r="D20" s="10">
        <f t="shared" si="5"/>
        <v>1348.25</v>
      </c>
      <c r="E20" s="10">
        <f t="shared" si="5"/>
        <v>603.41999999999996</v>
      </c>
      <c r="F20" s="10">
        <f t="shared" si="5"/>
        <v>10895.41</v>
      </c>
      <c r="G20" s="10">
        <f t="shared" si="5"/>
        <v>3880.09</v>
      </c>
      <c r="H20" s="10">
        <f t="shared" si="5"/>
        <v>1985.04</v>
      </c>
      <c r="I20" s="10">
        <f t="shared" si="5"/>
        <v>1199.01</v>
      </c>
      <c r="J20" s="10">
        <f t="shared" si="5"/>
        <v>942.84999999999991</v>
      </c>
      <c r="K20" s="10">
        <f t="shared" si="5"/>
        <v>1457.7400000000002</v>
      </c>
      <c r="L20" s="10">
        <f t="shared" si="5"/>
        <v>2091.86</v>
      </c>
      <c r="M20" s="10">
        <f t="shared" si="5"/>
        <v>1042.71</v>
      </c>
      <c r="N20" s="11">
        <f t="shared" si="3"/>
        <v>34353.719999999994</v>
      </c>
    </row>
    <row r="21" spans="1:14" x14ac:dyDescent="0.2">
      <c r="A21" s="4" t="s">
        <v>16</v>
      </c>
      <c r="B21" s="10">
        <f t="shared" ref="B21:M21" si="6">B12-B20</f>
        <v>8250.33</v>
      </c>
      <c r="C21" s="10">
        <f t="shared" si="6"/>
        <v>797.57999999999993</v>
      </c>
      <c r="D21" s="10">
        <f t="shared" si="6"/>
        <v>6533.25</v>
      </c>
      <c r="E21" s="10">
        <f t="shared" si="6"/>
        <v>4378.8099999999995</v>
      </c>
      <c r="F21" s="10">
        <f t="shared" si="6"/>
        <v>-4829.41</v>
      </c>
      <c r="G21" s="10">
        <f t="shared" si="6"/>
        <v>885.90999999999985</v>
      </c>
      <c r="H21" s="10">
        <f t="shared" si="6"/>
        <v>3872.54</v>
      </c>
      <c r="I21" s="10">
        <f t="shared" si="6"/>
        <v>7157.5300000000007</v>
      </c>
      <c r="J21" s="10">
        <f t="shared" si="6"/>
        <v>7808.15</v>
      </c>
      <c r="K21" s="10">
        <f t="shared" si="6"/>
        <v>4578.26</v>
      </c>
      <c r="L21" s="10">
        <f t="shared" si="6"/>
        <v>6684.1399999999994</v>
      </c>
      <c r="M21" s="10">
        <f t="shared" si="6"/>
        <v>9128.2900000000009</v>
      </c>
      <c r="N21" s="12">
        <f t="shared" si="3"/>
        <v>55245.380000000005</v>
      </c>
    </row>
    <row r="22" spans="1:14" x14ac:dyDescent="0.2">
      <c r="A22" s="4" t="s">
        <v>17</v>
      </c>
      <c r="B22" s="10">
        <f t="shared" ref="B22:M22" si="7">B21+0</f>
        <v>8250.33</v>
      </c>
      <c r="C22" s="10">
        <f t="shared" si="7"/>
        <v>797.57999999999993</v>
      </c>
      <c r="D22" s="10">
        <f t="shared" si="7"/>
        <v>6533.25</v>
      </c>
      <c r="E22" s="10">
        <f t="shared" si="7"/>
        <v>4378.8099999999995</v>
      </c>
      <c r="F22" s="10">
        <f t="shared" si="7"/>
        <v>-4829.41</v>
      </c>
      <c r="G22" s="10">
        <f t="shared" si="7"/>
        <v>885.90999999999985</v>
      </c>
      <c r="H22" s="10">
        <f t="shared" si="7"/>
        <v>3872.54</v>
      </c>
      <c r="I22" s="10">
        <f t="shared" si="7"/>
        <v>7157.5300000000007</v>
      </c>
      <c r="J22" s="10">
        <f t="shared" si="7"/>
        <v>7808.15</v>
      </c>
      <c r="K22" s="10">
        <f t="shared" si="7"/>
        <v>4578.26</v>
      </c>
      <c r="L22" s="10">
        <f t="shared" si="7"/>
        <v>6684.1399999999994</v>
      </c>
      <c r="M22" s="10">
        <f t="shared" si="7"/>
        <v>9128.2900000000009</v>
      </c>
      <c r="N22" s="11">
        <f t="shared" si="3"/>
        <v>55245.380000000005</v>
      </c>
    </row>
  </sheetData>
  <mergeCells count="3">
    <mergeCell ref="A1:N1"/>
    <mergeCell ref="A2:N2"/>
    <mergeCell ref="A3:N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Tim Hardeman</cp:lastModifiedBy>
  <dcterms:created xsi:type="dcterms:W3CDTF">2022-03-24T08:55:57Z</dcterms:created>
  <dcterms:modified xsi:type="dcterms:W3CDTF">2026-08-22T01:00:20Z</dcterms:modified>
  <cp:category/>
</cp:coreProperties>
</file>